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J165" i="1"/>
  <c r="I165" i="1"/>
  <c r="H165" i="1"/>
  <c r="G165" i="1"/>
  <c r="F165" i="1"/>
  <c r="J146" i="1"/>
  <c r="I146" i="1"/>
  <c r="H146" i="1"/>
  <c r="G146" i="1"/>
  <c r="F146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H89" i="1"/>
  <c r="G89" i="1"/>
  <c r="F89" i="1"/>
  <c r="J70" i="1"/>
  <c r="I70" i="1"/>
  <c r="H70" i="1"/>
  <c r="G70" i="1"/>
  <c r="F70" i="1"/>
  <c r="J51" i="1"/>
  <c r="I51" i="1"/>
  <c r="H51" i="1"/>
  <c r="G51" i="1"/>
  <c r="F51" i="1"/>
  <c r="J32" i="1"/>
  <c r="I32" i="1"/>
  <c r="H32" i="1"/>
  <c r="G32" i="1"/>
  <c r="F32" i="1"/>
  <c r="J13" i="1"/>
  <c r="I13" i="1"/>
  <c r="H13" i="1"/>
  <c r="G13" i="1"/>
  <c r="F13" i="1"/>
  <c r="B195" i="1" l="1"/>
  <c r="A195" i="1"/>
  <c r="L194" i="1"/>
  <c r="J194" i="1"/>
  <c r="I194" i="1"/>
  <c r="H194" i="1"/>
  <c r="H195" i="1" s="1"/>
  <c r="G194" i="1"/>
  <c r="F194" i="1"/>
  <c r="B185" i="1"/>
  <c r="A185" i="1"/>
  <c r="L195" i="1"/>
  <c r="J195" i="1"/>
  <c r="I195" i="1"/>
  <c r="G195" i="1"/>
  <c r="F195" i="1"/>
  <c r="B176" i="1"/>
  <c r="A176" i="1"/>
  <c r="L175" i="1"/>
  <c r="L176" i="1" s="1"/>
  <c r="J175" i="1"/>
  <c r="I175" i="1"/>
  <c r="H175" i="1"/>
  <c r="H176" i="1" s="1"/>
  <c r="G175" i="1"/>
  <c r="F175" i="1"/>
  <c r="B166" i="1"/>
  <c r="A166" i="1"/>
  <c r="J176" i="1"/>
  <c r="I176" i="1"/>
  <c r="G176" i="1"/>
  <c r="F176" i="1"/>
  <c r="B157" i="1"/>
  <c r="A157" i="1"/>
  <c r="L156" i="1"/>
  <c r="L157" i="1" s="1"/>
  <c r="J156" i="1"/>
  <c r="I156" i="1"/>
  <c r="H156" i="1"/>
  <c r="H157" i="1" s="1"/>
  <c r="G156" i="1"/>
  <c r="F156" i="1"/>
  <c r="B147" i="1"/>
  <c r="A147" i="1"/>
  <c r="J157" i="1"/>
  <c r="I157" i="1"/>
  <c r="G157" i="1"/>
  <c r="F157" i="1"/>
  <c r="B138" i="1"/>
  <c r="A138" i="1"/>
  <c r="L137" i="1"/>
  <c r="L138" i="1" s="1"/>
  <c r="J137" i="1"/>
  <c r="I137" i="1"/>
  <c r="H137" i="1"/>
  <c r="H138" i="1" s="1"/>
  <c r="G137" i="1"/>
  <c r="F137" i="1"/>
  <c r="B128" i="1"/>
  <c r="A128" i="1"/>
  <c r="J138" i="1"/>
  <c r="I138" i="1"/>
  <c r="G138" i="1"/>
  <c r="F138" i="1"/>
  <c r="B119" i="1"/>
  <c r="A119" i="1"/>
  <c r="L118" i="1"/>
  <c r="L119" i="1" s="1"/>
  <c r="J118" i="1"/>
  <c r="I118" i="1"/>
  <c r="H118" i="1"/>
  <c r="H119" i="1" s="1"/>
  <c r="G118" i="1"/>
  <c r="F118" i="1"/>
  <c r="B109" i="1"/>
  <c r="A109" i="1"/>
  <c r="J119" i="1"/>
  <c r="I119" i="1"/>
  <c r="G119" i="1"/>
  <c r="F119" i="1"/>
  <c r="B100" i="1"/>
  <c r="A100" i="1"/>
  <c r="L99" i="1"/>
  <c r="J99" i="1"/>
  <c r="I99" i="1"/>
  <c r="H99" i="1"/>
  <c r="G99" i="1"/>
  <c r="F99" i="1"/>
  <c r="B90" i="1"/>
  <c r="A90" i="1"/>
  <c r="L100" i="1"/>
  <c r="J100" i="1"/>
  <c r="I100" i="1"/>
  <c r="H100" i="1"/>
  <c r="G100" i="1"/>
  <c r="F100" i="1"/>
  <c r="B81" i="1"/>
  <c r="A81" i="1"/>
  <c r="L80" i="1"/>
  <c r="J80" i="1"/>
  <c r="J81" i="1" s="1"/>
  <c r="I80" i="1"/>
  <c r="H80" i="1"/>
  <c r="H81" i="1" s="1"/>
  <c r="G80" i="1"/>
  <c r="F80" i="1"/>
  <c r="B71" i="1"/>
  <c r="A71" i="1"/>
  <c r="L81" i="1"/>
  <c r="I81" i="1"/>
  <c r="G81" i="1"/>
  <c r="F81" i="1"/>
  <c r="B62" i="1"/>
  <c r="A62" i="1"/>
  <c r="L61" i="1"/>
  <c r="J61" i="1"/>
  <c r="J62" i="1" s="1"/>
  <c r="I61" i="1"/>
  <c r="H61" i="1"/>
  <c r="G61" i="1"/>
  <c r="F61" i="1"/>
  <c r="B52" i="1"/>
  <c r="A52" i="1"/>
  <c r="L62" i="1"/>
  <c r="I62" i="1"/>
  <c r="H62" i="1"/>
  <c r="G62" i="1"/>
  <c r="F62" i="1"/>
  <c r="B43" i="1"/>
  <c r="A43" i="1"/>
  <c r="L42" i="1"/>
  <c r="J42" i="1"/>
  <c r="I42" i="1"/>
  <c r="I43" i="1" s="1"/>
  <c r="H42" i="1"/>
  <c r="G42" i="1"/>
  <c r="F42" i="1"/>
  <c r="B33" i="1"/>
  <c r="A33" i="1"/>
  <c r="L43" i="1"/>
  <c r="J43" i="1"/>
  <c r="H43" i="1"/>
  <c r="G43" i="1"/>
  <c r="F43" i="1"/>
  <c r="B24" i="1"/>
  <c r="A24" i="1"/>
  <c r="L23" i="1"/>
  <c r="J23" i="1"/>
  <c r="J24" i="1" s="1"/>
  <c r="J196" i="1" s="1"/>
  <c r="I23" i="1"/>
  <c r="H23" i="1"/>
  <c r="H24" i="1" s="1"/>
  <c r="G23" i="1"/>
  <c r="F23" i="1"/>
  <c r="B14" i="1"/>
  <c r="A14" i="1"/>
  <c r="L24" i="1"/>
  <c r="I24" i="1"/>
  <c r="G24" i="1"/>
  <c r="G196" i="1" s="1"/>
  <c r="F24" i="1"/>
  <c r="F196" i="1" s="1"/>
  <c r="H196" i="1" l="1"/>
  <c r="I196" i="1"/>
  <c r="L196" i="1"/>
</calcChain>
</file>

<file path=xl/sharedStrings.xml><?xml version="1.0" encoding="utf-8"?>
<sst xmlns="http://schemas.openxmlformats.org/spreadsheetml/2006/main" count="293" uniqueCount="100">
  <si>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</si>
  <si>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</si>
  <si>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</si>
  <si>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</si>
  <si>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</si>
  <si>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</si>
  <si>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</si>
  <si>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</si>
  <si>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</si>
  <si>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</si>
  <si>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</si>
  <si>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</si>
  <si>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</si>
  <si>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</si>
  <si>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</si>
  <si>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</si>
  <si>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</si>
  <si>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</si>
  <si>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</si>
  <si>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</si>
  <si>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</si>
  <si>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</si>
  <si>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</si>
  <si>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</si>
  <si>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</si>
  <si>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</si>
  <si>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</si>
  <si>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</si>
  <si>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</si>
  <si>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</si>
  <si>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</si>
  <si>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</si>
  <si>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</si>
  <si>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</si>
  <si>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</si>
  <si>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</si>
  <si>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</si>
  <si>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</si>
  <si>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</si>
  <si>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маслом, сахаром</t>
  </si>
  <si>
    <t>181/2017м</t>
  </si>
  <si>
    <t>Сыр порциями</t>
  </si>
  <si>
    <t>15/2017м</t>
  </si>
  <si>
    <t>Чай с сахаром</t>
  </si>
  <si>
    <t>376/2017м</t>
  </si>
  <si>
    <t>Хлеб пшеничный</t>
  </si>
  <si>
    <t>701/2010м</t>
  </si>
  <si>
    <t>Яблоко</t>
  </si>
  <si>
    <t>338/2017м</t>
  </si>
  <si>
    <t>Омлет с запеченным картофелем</t>
  </si>
  <si>
    <t>213/2017м</t>
  </si>
  <si>
    <t>Овощи посезонно (помидор)</t>
  </si>
  <si>
    <t>70/71/2017м</t>
  </si>
  <si>
    <t>Кофейный напиток злаковый на молоке</t>
  </si>
  <si>
    <t>379/2017м</t>
  </si>
  <si>
    <t>Булочка Российская</t>
  </si>
  <si>
    <t>430/20147м</t>
  </si>
  <si>
    <t>Шницель мясной (со сметанным соусом)</t>
  </si>
  <si>
    <t>268/330/2017м</t>
  </si>
  <si>
    <t>Макаронные изделия отварные с маслом</t>
  </si>
  <si>
    <t>309/2017м</t>
  </si>
  <si>
    <t>Чай с лимоном</t>
  </si>
  <si>
    <t>377/2017м</t>
  </si>
  <si>
    <t>Овощи посезонно (огурец)</t>
  </si>
  <si>
    <t>Мармелад</t>
  </si>
  <si>
    <t>п,т</t>
  </si>
  <si>
    <t>Запеканка творожная с морковью</t>
  </si>
  <si>
    <t>224/2017м</t>
  </si>
  <si>
    <t>Сметана</t>
  </si>
  <si>
    <t>Какао с молоком</t>
  </si>
  <si>
    <t>382/2017м</t>
  </si>
  <si>
    <t>Гуляш (45/45)</t>
  </si>
  <si>
    <t>260/2017м</t>
  </si>
  <si>
    <t>Каша пшеничная рассыпчатая</t>
  </si>
  <si>
    <t>304/2017м</t>
  </si>
  <si>
    <t>Салат из свежей капусты</t>
  </si>
  <si>
    <t>45/2017м</t>
  </si>
  <si>
    <t>Печенье Курабье</t>
  </si>
  <si>
    <t>Каша молочная Дружба</t>
  </si>
  <si>
    <t>175/2017м</t>
  </si>
  <si>
    <t>Тефтели рыбные(с соусом сметанным с томатом)</t>
  </si>
  <si>
    <t>239/331/2017м</t>
  </si>
  <si>
    <t>Рис отварной</t>
  </si>
  <si>
    <t>Салат из свеклы с зеленым горошком</t>
  </si>
  <si>
    <t>53/2017м</t>
  </si>
  <si>
    <t>Запеканка рисовая с творогом</t>
  </si>
  <si>
    <t>188М</t>
  </si>
  <si>
    <t>Молоко сгущенное</t>
  </si>
  <si>
    <t>371К/2016</t>
  </si>
  <si>
    <t>Печень по-строгановски(с соусом сметанным с луком)</t>
  </si>
  <si>
    <t>255/332/2017м</t>
  </si>
  <si>
    <t>302/2017м</t>
  </si>
  <si>
    <t>Кондитерские изделия (печенье)</t>
  </si>
  <si>
    <t>Котлеты рубленные из птицы (со сметанным соусом)</t>
  </si>
  <si>
    <t>294/330/2017м</t>
  </si>
  <si>
    <t>Икра кабачковая</t>
  </si>
  <si>
    <t>101/2004л</t>
  </si>
  <si>
    <t>МБОУ СОШ №5 им. А.О.Хорошевской</t>
  </si>
  <si>
    <t>Директор</t>
  </si>
  <si>
    <t>Яровая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</si>
</sst>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6" sqref="N10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97</v>
      </c>
      <c r="D1" s="58"/>
      <c r="E1" s="58"/>
      <c r="F1" s="12" t="s">
        <v>16</v>
      </c>
      <c r="G1" s="2" t="s">
        <v>17</v>
      </c>
      <c r="H1" s="59" t="s">
        <v>98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99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25</v>
      </c>
      <c r="I3" s="47">
        <v>8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39">
        <v>5.55</v>
      </c>
      <c r="H6" s="39">
        <v>9.75</v>
      </c>
      <c r="I6" s="39">
        <v>38.51</v>
      </c>
      <c r="J6" s="39">
        <v>264.55</v>
      </c>
      <c r="K6" s="40" t="s">
        <v>40</v>
      </c>
      <c r="L6" s="39"/>
    </row>
    <row r="7" spans="1:12" ht="14.4" x14ac:dyDescent="0.3">
      <c r="A7" s="23"/>
      <c r="B7" s="15"/>
      <c r="C7" s="11"/>
      <c r="D7" s="6"/>
      <c r="E7" s="52" t="s">
        <v>41</v>
      </c>
      <c r="F7" s="53">
        <v>20</v>
      </c>
      <c r="G7" s="42">
        <v>4.6399999999999997</v>
      </c>
      <c r="H7" s="42">
        <v>5.9</v>
      </c>
      <c r="I7" s="42">
        <v>0</v>
      </c>
      <c r="J7" s="42">
        <v>72</v>
      </c>
      <c r="K7" s="43" t="s">
        <v>42</v>
      </c>
      <c r="L7" s="42"/>
    </row>
    <row r="8" spans="1:12" ht="14.4" x14ac:dyDescent="0.3">
      <c r="A8" s="23"/>
      <c r="B8" s="15"/>
      <c r="C8" s="11"/>
      <c r="D8" s="7" t="s">
        <v>22</v>
      </c>
      <c r="E8" s="52" t="s">
        <v>43</v>
      </c>
      <c r="F8" s="53">
        <v>180</v>
      </c>
      <c r="G8" s="42">
        <v>0.18</v>
      </c>
      <c r="H8" s="42">
        <v>0</v>
      </c>
      <c r="I8" s="42">
        <v>13.54</v>
      </c>
      <c r="J8" s="42">
        <v>54.85</v>
      </c>
      <c r="K8" s="43" t="s">
        <v>44</v>
      </c>
      <c r="L8" s="42"/>
    </row>
    <row r="9" spans="1:12" ht="14.4" x14ac:dyDescent="0.3">
      <c r="A9" s="23"/>
      <c r="B9" s="15"/>
      <c r="C9" s="11"/>
      <c r="D9" s="7" t="s">
        <v>23</v>
      </c>
      <c r="E9" s="52" t="s">
        <v>45</v>
      </c>
      <c r="F9" s="53">
        <v>40</v>
      </c>
      <c r="G9" s="42">
        <v>3.16</v>
      </c>
      <c r="H9" s="42">
        <v>0.4</v>
      </c>
      <c r="I9" s="42">
        <v>19.32</v>
      </c>
      <c r="J9" s="42">
        <v>94</v>
      </c>
      <c r="K9" s="43" t="s">
        <v>46</v>
      </c>
      <c r="L9" s="42"/>
    </row>
    <row r="10" spans="1:12" ht="14.4" x14ac:dyDescent="0.3">
      <c r="A10" s="23"/>
      <c r="B10" s="15"/>
      <c r="C10" s="11"/>
      <c r="D10" s="7" t="s">
        <v>24</v>
      </c>
      <c r="E10" s="52" t="s">
        <v>47</v>
      </c>
      <c r="F10" s="53">
        <v>100</v>
      </c>
      <c r="G10" s="42">
        <v>0.4</v>
      </c>
      <c r="H10" s="42">
        <v>0.4</v>
      </c>
      <c r="I10" s="42">
        <v>9.8000000000000007</v>
      </c>
      <c r="J10" s="42">
        <v>44</v>
      </c>
      <c r="K10" s="43" t="s">
        <v>48</v>
      </c>
      <c r="L10" s="42"/>
    </row>
    <row r="11" spans="1:12" ht="14.4" x14ac:dyDescent="0.3">
      <c r="A11" s="23"/>
      <c r="B11" s="15"/>
      <c r="C11" s="11"/>
      <c r="D11" s="6"/>
      <c r="E11" s="52"/>
      <c r="F11" s="53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52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13.93</v>
      </c>
      <c r="H13" s="19">
        <f t="shared" si="0"/>
        <v>16.45</v>
      </c>
      <c r="I13" s="19">
        <f t="shared" si="0"/>
        <v>81.17</v>
      </c>
      <c r="J13" s="19">
        <f t="shared" si="0"/>
        <v>529.40000000000009</v>
      </c>
      <c r="K13" s="25"/>
      <c r="L13" s="19">
        <v>85.05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3">G13+G23</f>
        <v>13.93</v>
      </c>
      <c r="H24" s="32">
        <f t="shared" si="3"/>
        <v>16.45</v>
      </c>
      <c r="I24" s="32">
        <f t="shared" si="3"/>
        <v>81.17</v>
      </c>
      <c r="J24" s="32">
        <f t="shared" si="3"/>
        <v>529.40000000000009</v>
      </c>
      <c r="K24" s="32"/>
      <c r="L24" s="32">
        <f t="shared" ref="L24" si="4">L13+L23</f>
        <v>85.05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200</v>
      </c>
      <c r="G25" s="39">
        <v>14.2</v>
      </c>
      <c r="H25" s="39">
        <v>11.36</v>
      </c>
      <c r="I25" s="39">
        <v>21.09</v>
      </c>
      <c r="J25" s="39">
        <v>466.6</v>
      </c>
      <c r="K25" s="40" t="s">
        <v>50</v>
      </c>
      <c r="L25" s="39"/>
    </row>
    <row r="26" spans="1:12" ht="26.4" x14ac:dyDescent="0.3">
      <c r="A26" s="14"/>
      <c r="B26" s="15"/>
      <c r="C26" s="11"/>
      <c r="D26" s="6"/>
      <c r="E26" s="52" t="s">
        <v>51</v>
      </c>
      <c r="F26" s="42">
        <v>60</v>
      </c>
      <c r="G26" s="42">
        <v>0.36</v>
      </c>
      <c r="H26" s="42">
        <v>0</v>
      </c>
      <c r="I26" s="42">
        <v>2.2799999999999998</v>
      </c>
      <c r="J26" s="42">
        <v>8.4</v>
      </c>
      <c r="K26" s="43" t="s">
        <v>52</v>
      </c>
      <c r="L26" s="42"/>
    </row>
    <row r="27" spans="1:12" ht="14.4" x14ac:dyDescent="0.3">
      <c r="A27" s="14"/>
      <c r="B27" s="15"/>
      <c r="C27" s="11"/>
      <c r="D27" s="7" t="s">
        <v>22</v>
      </c>
      <c r="E27" s="52" t="s">
        <v>53</v>
      </c>
      <c r="F27" s="42">
        <v>180</v>
      </c>
      <c r="G27" s="42">
        <v>2.85</v>
      </c>
      <c r="H27" s="42">
        <v>2.41</v>
      </c>
      <c r="I27" s="42">
        <v>14.34</v>
      </c>
      <c r="J27" s="42">
        <v>90.54</v>
      </c>
      <c r="K27" s="43" t="s">
        <v>54</v>
      </c>
      <c r="L27" s="42"/>
    </row>
    <row r="28" spans="1:12" ht="14.4" x14ac:dyDescent="0.3">
      <c r="A28" s="14"/>
      <c r="B28" s="15"/>
      <c r="C28" s="11"/>
      <c r="D28" s="7" t="s">
        <v>23</v>
      </c>
      <c r="E28" s="52" t="s">
        <v>45</v>
      </c>
      <c r="F28" s="42">
        <v>40</v>
      </c>
      <c r="G28" s="42">
        <v>3.16</v>
      </c>
      <c r="H28" s="42">
        <v>0.4</v>
      </c>
      <c r="I28" s="42">
        <v>19.32</v>
      </c>
      <c r="J28" s="42">
        <v>94</v>
      </c>
      <c r="K28" s="43" t="s">
        <v>46</v>
      </c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26.4" x14ac:dyDescent="0.3">
      <c r="A30" s="14"/>
      <c r="B30" s="15"/>
      <c r="C30" s="11"/>
      <c r="D30" s="6"/>
      <c r="E30" s="52" t="s">
        <v>55</v>
      </c>
      <c r="F30" s="42">
        <v>40</v>
      </c>
      <c r="G30" s="42">
        <v>2.81</v>
      </c>
      <c r="H30" s="42">
        <v>3.21</v>
      </c>
      <c r="I30" s="42">
        <v>19.48</v>
      </c>
      <c r="J30" s="42">
        <v>118</v>
      </c>
      <c r="K30" s="43" t="s">
        <v>56</v>
      </c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:J32" si="5">SUM(G25:G31)</f>
        <v>23.38</v>
      </c>
      <c r="H32" s="19">
        <f t="shared" si="5"/>
        <v>17.38</v>
      </c>
      <c r="I32" s="19">
        <f t="shared" si="5"/>
        <v>76.510000000000005</v>
      </c>
      <c r="J32" s="19">
        <f t="shared" si="5"/>
        <v>777.54</v>
      </c>
      <c r="K32" s="25"/>
      <c r="L32" s="19">
        <v>85.05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0">G32+G42</f>
        <v>23.38</v>
      </c>
      <c r="H43" s="32">
        <f t="shared" ref="H43" si="11">H32+H42</f>
        <v>17.38</v>
      </c>
      <c r="I43" s="32">
        <f t="shared" ref="I43" si="12">I32+I42</f>
        <v>76.510000000000005</v>
      </c>
      <c r="J43" s="32">
        <f t="shared" ref="J43:L43" si="13">J32+J42</f>
        <v>777.54</v>
      </c>
      <c r="K43" s="32"/>
      <c r="L43" s="32">
        <f t="shared" si="13"/>
        <v>85.05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39">
        <v>90</v>
      </c>
      <c r="G44" s="39">
        <v>7.65</v>
      </c>
      <c r="H44" s="39">
        <v>17.39</v>
      </c>
      <c r="I44" s="39">
        <v>9.89</v>
      </c>
      <c r="J44" s="39">
        <v>228.4</v>
      </c>
      <c r="K44" s="40" t="s">
        <v>58</v>
      </c>
      <c r="L44" s="39"/>
    </row>
    <row r="45" spans="1:12" ht="14.4" x14ac:dyDescent="0.3">
      <c r="A45" s="23"/>
      <c r="B45" s="15"/>
      <c r="C45" s="11"/>
      <c r="D45" s="6"/>
      <c r="E45" s="52" t="s">
        <v>59</v>
      </c>
      <c r="F45" s="42">
        <v>150</v>
      </c>
      <c r="G45" s="42">
        <v>5.4</v>
      </c>
      <c r="H45" s="42">
        <v>4.9000000000000004</v>
      </c>
      <c r="I45" s="42">
        <v>32.799999999999997</v>
      </c>
      <c r="J45" s="42">
        <v>196.8</v>
      </c>
      <c r="K45" s="43" t="s">
        <v>60</v>
      </c>
      <c r="L45" s="42"/>
    </row>
    <row r="46" spans="1:12" ht="14.4" x14ac:dyDescent="0.3">
      <c r="A46" s="23"/>
      <c r="B46" s="15"/>
      <c r="C46" s="11"/>
      <c r="D46" s="7" t="s">
        <v>22</v>
      </c>
      <c r="E46" s="52" t="s">
        <v>61</v>
      </c>
      <c r="F46" s="42">
        <v>180</v>
      </c>
      <c r="G46" s="42">
        <v>0.24</v>
      </c>
      <c r="H46" s="42">
        <v>0.01</v>
      </c>
      <c r="I46" s="42">
        <v>13.73</v>
      </c>
      <c r="J46" s="42">
        <v>56.99</v>
      </c>
      <c r="K46" s="43" t="s">
        <v>62</v>
      </c>
      <c r="L46" s="42"/>
    </row>
    <row r="47" spans="1:12" ht="14.4" x14ac:dyDescent="0.3">
      <c r="A47" s="23"/>
      <c r="B47" s="15"/>
      <c r="C47" s="11"/>
      <c r="D47" s="7" t="s">
        <v>23</v>
      </c>
      <c r="E47" s="52" t="s">
        <v>45</v>
      </c>
      <c r="F47" s="42">
        <v>40</v>
      </c>
      <c r="G47" s="42">
        <v>3.16</v>
      </c>
      <c r="H47" s="42">
        <v>0.4</v>
      </c>
      <c r="I47" s="42">
        <v>19.32</v>
      </c>
      <c r="J47" s="42">
        <v>94</v>
      </c>
      <c r="K47" s="43" t="s">
        <v>46</v>
      </c>
      <c r="L47" s="42"/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26.4" x14ac:dyDescent="0.3">
      <c r="A49" s="23"/>
      <c r="B49" s="15"/>
      <c r="C49" s="11"/>
      <c r="D49" s="6"/>
      <c r="E49" s="52" t="s">
        <v>63</v>
      </c>
      <c r="F49" s="42">
        <v>60</v>
      </c>
      <c r="G49" s="42">
        <v>0.48</v>
      </c>
      <c r="H49" s="42">
        <v>0.06</v>
      </c>
      <c r="I49" s="42">
        <v>1.68</v>
      </c>
      <c r="J49" s="42">
        <v>9</v>
      </c>
      <c r="K49" s="43" t="s">
        <v>52</v>
      </c>
      <c r="L49" s="42"/>
    </row>
    <row r="50" spans="1:12" ht="14.4" x14ac:dyDescent="0.3">
      <c r="A50" s="23"/>
      <c r="B50" s="15"/>
      <c r="C50" s="11"/>
      <c r="D50" s="6"/>
      <c r="E50" s="52" t="s">
        <v>64</v>
      </c>
      <c r="F50" s="42">
        <v>15</v>
      </c>
      <c r="G50" s="42">
        <v>0.03</v>
      </c>
      <c r="H50" s="42">
        <v>0</v>
      </c>
      <c r="I50" s="42">
        <v>9.8000000000000007</v>
      </c>
      <c r="J50" s="42">
        <v>39.32</v>
      </c>
      <c r="K50" s="43" t="s">
        <v>65</v>
      </c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:J51" si="14">SUM(G44:G50)</f>
        <v>16.960000000000004</v>
      </c>
      <c r="H51" s="19">
        <f t="shared" si="14"/>
        <v>22.759999999999998</v>
      </c>
      <c r="I51" s="19">
        <f t="shared" si="14"/>
        <v>87.220000000000013</v>
      </c>
      <c r="J51" s="19">
        <f t="shared" si="14"/>
        <v>624.5100000000001</v>
      </c>
      <c r="K51" s="25"/>
      <c r="L51" s="19">
        <v>85.05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5">SUM(G52:G60)</f>
        <v>0</v>
      </c>
      <c r="H61" s="19">
        <f t="shared" ref="H61" si="16">SUM(H52:H60)</f>
        <v>0</v>
      </c>
      <c r="I61" s="19">
        <f t="shared" ref="I61" si="17">SUM(I52:I60)</f>
        <v>0</v>
      </c>
      <c r="J61" s="19">
        <f t="shared" ref="J61:L61" si="18">SUM(J52:J60)</f>
        <v>0</v>
      </c>
      <c r="K61" s="25"/>
      <c r="L61" s="19">
        <f t="shared" si="18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535</v>
      </c>
      <c r="G62" s="32">
        <f t="shared" ref="G62" si="19">G51+G61</f>
        <v>16.960000000000004</v>
      </c>
      <c r="H62" s="32">
        <f t="shared" ref="H62" si="20">H51+H61</f>
        <v>22.759999999999998</v>
      </c>
      <c r="I62" s="32">
        <f t="shared" ref="I62" si="21">I51+I61</f>
        <v>87.220000000000013</v>
      </c>
      <c r="J62" s="32">
        <f t="shared" ref="J62:L62" si="22">J51+J61</f>
        <v>624.5100000000001</v>
      </c>
      <c r="K62" s="32"/>
      <c r="L62" s="32">
        <f t="shared" si="22"/>
        <v>85.05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66</v>
      </c>
      <c r="F63" s="39">
        <v>160</v>
      </c>
      <c r="G63" s="39">
        <v>15.49</v>
      </c>
      <c r="H63" s="39">
        <v>9.81</v>
      </c>
      <c r="I63" s="39">
        <v>27.84</v>
      </c>
      <c r="J63" s="39">
        <v>266.13</v>
      </c>
      <c r="K63" s="40" t="s">
        <v>67</v>
      </c>
      <c r="L63" s="39"/>
    </row>
    <row r="64" spans="1:12" ht="14.4" x14ac:dyDescent="0.3">
      <c r="A64" s="23"/>
      <c r="B64" s="15"/>
      <c r="C64" s="11"/>
      <c r="D64" s="6"/>
      <c r="E64" s="52" t="s">
        <v>68</v>
      </c>
      <c r="F64" s="42">
        <v>15</v>
      </c>
      <c r="G64" s="42">
        <v>0.38</v>
      </c>
      <c r="H64" s="42">
        <v>3</v>
      </c>
      <c r="I64" s="42">
        <v>0.51</v>
      </c>
      <c r="J64" s="42">
        <v>30.9</v>
      </c>
      <c r="K64" s="43" t="s">
        <v>65</v>
      </c>
      <c r="L64" s="42"/>
    </row>
    <row r="65" spans="1:12" ht="14.4" x14ac:dyDescent="0.3">
      <c r="A65" s="23"/>
      <c r="B65" s="15"/>
      <c r="C65" s="11"/>
      <c r="D65" s="7" t="s">
        <v>22</v>
      </c>
      <c r="E65" s="52" t="s">
        <v>69</v>
      </c>
      <c r="F65" s="42">
        <v>180</v>
      </c>
      <c r="G65" s="42">
        <v>3.66</v>
      </c>
      <c r="H65" s="42">
        <v>3.1859999999999999</v>
      </c>
      <c r="I65" s="42">
        <v>15.82</v>
      </c>
      <c r="J65" s="42">
        <v>106.74</v>
      </c>
      <c r="K65" s="43" t="s">
        <v>70</v>
      </c>
      <c r="L65" s="42"/>
    </row>
    <row r="66" spans="1:12" ht="14.4" x14ac:dyDescent="0.3">
      <c r="A66" s="23"/>
      <c r="B66" s="15"/>
      <c r="C66" s="11"/>
      <c r="D66" s="7" t="s">
        <v>23</v>
      </c>
      <c r="E66" s="52" t="s">
        <v>45</v>
      </c>
      <c r="F66" s="42">
        <v>40</v>
      </c>
      <c r="G66" s="42">
        <v>3.16</v>
      </c>
      <c r="H66" s="42">
        <v>0.4</v>
      </c>
      <c r="I66" s="42">
        <v>19.32</v>
      </c>
      <c r="J66" s="42">
        <v>94</v>
      </c>
      <c r="K66" s="43" t="s">
        <v>46</v>
      </c>
      <c r="L66" s="42"/>
    </row>
    <row r="67" spans="1:12" ht="14.4" x14ac:dyDescent="0.3">
      <c r="A67" s="23"/>
      <c r="B67" s="15"/>
      <c r="C67" s="11"/>
      <c r="D67" s="7" t="s">
        <v>24</v>
      </c>
      <c r="E67" s="52" t="s">
        <v>47</v>
      </c>
      <c r="F67" s="42">
        <v>100</v>
      </c>
      <c r="G67" s="42">
        <v>0.8</v>
      </c>
      <c r="H67" s="42">
        <v>0.2</v>
      </c>
      <c r="I67" s="42">
        <v>7.53</v>
      </c>
      <c r="J67" s="42">
        <v>38</v>
      </c>
      <c r="K67" s="43" t="s">
        <v>48</v>
      </c>
      <c r="L67" s="42"/>
    </row>
    <row r="68" spans="1:12" ht="14.4" x14ac:dyDescent="0.3">
      <c r="A68" s="23"/>
      <c r="B68" s="15"/>
      <c r="C68" s="11"/>
      <c r="D68" s="6"/>
      <c r="E68" s="52" t="s">
        <v>41</v>
      </c>
      <c r="F68" s="42">
        <v>15</v>
      </c>
      <c r="G68" s="42">
        <v>3.48</v>
      </c>
      <c r="H68" s="42">
        <v>4.43</v>
      </c>
      <c r="I68" s="42">
        <v>0</v>
      </c>
      <c r="J68" s="42">
        <v>54</v>
      </c>
      <c r="K68" s="43" t="s">
        <v>42</v>
      </c>
      <c r="L68" s="42"/>
    </row>
    <row r="69" spans="1:12" ht="14.4" x14ac:dyDescent="0.3">
      <c r="A69" s="23"/>
      <c r="B69" s="15"/>
      <c r="C69" s="11"/>
      <c r="D69" s="6"/>
      <c r="E69" s="52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3">SUM(G63:G69)</f>
        <v>26.970000000000002</v>
      </c>
      <c r="H70" s="19">
        <f>SUM(H63:H69)</f>
        <v>21.026</v>
      </c>
      <c r="I70" s="19">
        <f t="shared" ref="I70:J70" si="24">SUM(I63:I69)</f>
        <v>71.02</v>
      </c>
      <c r="J70" s="19">
        <f t="shared" si="24"/>
        <v>589.77</v>
      </c>
      <c r="K70" s="25"/>
      <c r="L70" s="19">
        <v>85.05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5">SUM(G71:G79)</f>
        <v>0</v>
      </c>
      <c r="H80" s="19">
        <f t="shared" ref="H80" si="26">SUM(H71:H79)</f>
        <v>0</v>
      </c>
      <c r="I80" s="19">
        <f t="shared" ref="I80" si="27">SUM(I71:I79)</f>
        <v>0</v>
      </c>
      <c r="J80" s="19">
        <f t="shared" ref="J80:L80" si="28">SUM(J71:J79)</f>
        <v>0</v>
      </c>
      <c r="K80" s="25"/>
      <c r="L80" s="19">
        <f t="shared" si="28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29">G70+G80</f>
        <v>26.970000000000002</v>
      </c>
      <c r="H81" s="32">
        <f t="shared" ref="H81" si="30">H70+H80</f>
        <v>21.026</v>
      </c>
      <c r="I81" s="32">
        <f t="shared" ref="I81" si="31">I70+I80</f>
        <v>71.02</v>
      </c>
      <c r="J81" s="32">
        <f t="shared" ref="J81:L81" si="32">J70+J80</f>
        <v>589.77</v>
      </c>
      <c r="K81" s="32"/>
      <c r="L81" s="32">
        <f t="shared" si="32"/>
        <v>85.05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39">
        <v>90</v>
      </c>
      <c r="G82" s="39">
        <v>17</v>
      </c>
      <c r="H82" s="39">
        <v>17.39</v>
      </c>
      <c r="I82" s="39">
        <v>3.6</v>
      </c>
      <c r="J82" s="39">
        <v>239</v>
      </c>
      <c r="K82" s="40" t="s">
        <v>72</v>
      </c>
      <c r="L82" s="39"/>
    </row>
    <row r="83" spans="1:12" ht="14.4" x14ac:dyDescent="0.3">
      <c r="A83" s="23"/>
      <c r="B83" s="15"/>
      <c r="C83" s="11"/>
      <c r="D83" s="6"/>
      <c r="E83" s="52" t="s">
        <v>73</v>
      </c>
      <c r="F83" s="42">
        <v>150</v>
      </c>
      <c r="G83" s="42">
        <v>6.42</v>
      </c>
      <c r="H83" s="42">
        <v>7.52</v>
      </c>
      <c r="I83" s="42">
        <v>37.56</v>
      </c>
      <c r="J83" s="42">
        <v>243.75</v>
      </c>
      <c r="K83" s="42" t="s">
        <v>74</v>
      </c>
      <c r="L83" s="42"/>
    </row>
    <row r="84" spans="1:12" ht="14.4" x14ac:dyDescent="0.3">
      <c r="A84" s="23"/>
      <c r="B84" s="15"/>
      <c r="C84" s="11"/>
      <c r="D84" s="7" t="s">
        <v>22</v>
      </c>
      <c r="E84" s="52" t="s">
        <v>43</v>
      </c>
      <c r="F84" s="42">
        <v>180</v>
      </c>
      <c r="G84" s="42">
        <v>0.18</v>
      </c>
      <c r="H84" s="42">
        <v>0</v>
      </c>
      <c r="I84" s="42">
        <v>13.54</v>
      </c>
      <c r="J84" s="42">
        <v>54.85</v>
      </c>
      <c r="K84" s="43" t="s">
        <v>44</v>
      </c>
      <c r="L84" s="42"/>
    </row>
    <row r="85" spans="1:12" ht="14.4" x14ac:dyDescent="0.3">
      <c r="A85" s="23"/>
      <c r="B85" s="15"/>
      <c r="C85" s="11"/>
      <c r="D85" s="7" t="s">
        <v>23</v>
      </c>
      <c r="E85" s="52" t="s">
        <v>45</v>
      </c>
      <c r="F85" s="42">
        <v>40</v>
      </c>
      <c r="G85" s="42">
        <v>3.16</v>
      </c>
      <c r="H85" s="42">
        <v>0.4</v>
      </c>
      <c r="I85" s="42">
        <v>19.32</v>
      </c>
      <c r="J85" s="42">
        <v>94</v>
      </c>
      <c r="K85" s="43" t="s">
        <v>46</v>
      </c>
      <c r="L85" s="42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52" t="s">
        <v>75</v>
      </c>
      <c r="F87" s="42">
        <v>60</v>
      </c>
      <c r="G87" s="42">
        <v>0.79</v>
      </c>
      <c r="H87" s="42">
        <v>1.95</v>
      </c>
      <c r="I87" s="42">
        <v>3.88</v>
      </c>
      <c r="J87" s="42">
        <v>36.24</v>
      </c>
      <c r="K87" s="43" t="s">
        <v>76</v>
      </c>
      <c r="L87" s="42"/>
    </row>
    <row r="88" spans="1:12" ht="14.4" x14ac:dyDescent="0.3">
      <c r="A88" s="23"/>
      <c r="B88" s="15"/>
      <c r="C88" s="11"/>
      <c r="D88" s="6"/>
      <c r="E88" s="52" t="s">
        <v>77</v>
      </c>
      <c r="F88" s="42">
        <v>30</v>
      </c>
      <c r="G88" s="42">
        <v>1.92</v>
      </c>
      <c r="H88" s="42">
        <v>7.47</v>
      </c>
      <c r="I88" s="42">
        <v>18.239999999999998</v>
      </c>
      <c r="J88" s="42">
        <v>147.6</v>
      </c>
      <c r="K88" s="43" t="s">
        <v>65</v>
      </c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:J89" si="33">SUM(G82:G88)</f>
        <v>29.47</v>
      </c>
      <c r="H89" s="19">
        <f t="shared" si="33"/>
        <v>34.729999999999997</v>
      </c>
      <c r="I89" s="19">
        <f t="shared" si="33"/>
        <v>96.14</v>
      </c>
      <c r="J89" s="19">
        <f t="shared" si="33"/>
        <v>815.44</v>
      </c>
      <c r="K89" s="25"/>
      <c r="L89" s="19">
        <v>85.05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4">SUM(G90:G98)</f>
        <v>0</v>
      </c>
      <c r="H99" s="19">
        <f t="shared" ref="H99" si="35">SUM(H90:H98)</f>
        <v>0</v>
      </c>
      <c r="I99" s="19">
        <f t="shared" ref="I99" si="36">SUM(I90:I98)</f>
        <v>0</v>
      </c>
      <c r="J99" s="19">
        <f t="shared" ref="J99:L99" si="37">SUM(J90:J98)</f>
        <v>0</v>
      </c>
      <c r="K99" s="25"/>
      <c r="L99" s="19">
        <f t="shared" si="37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550</v>
      </c>
      <c r="G100" s="32">
        <f t="shared" ref="G100" si="38">G89+G99</f>
        <v>29.47</v>
      </c>
      <c r="H100" s="32">
        <f t="shared" ref="H100" si="39">H89+H99</f>
        <v>34.729999999999997</v>
      </c>
      <c r="I100" s="32">
        <f t="shared" ref="I100" si="40">I89+I99</f>
        <v>96.14</v>
      </c>
      <c r="J100" s="32">
        <f t="shared" ref="J100:L100" si="41">J89+J99</f>
        <v>815.44</v>
      </c>
      <c r="K100" s="32"/>
      <c r="L100" s="32">
        <f t="shared" si="41"/>
        <v>85.05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78</v>
      </c>
      <c r="F101" s="39">
        <v>205</v>
      </c>
      <c r="G101" s="39">
        <v>5</v>
      </c>
      <c r="H101" s="39">
        <v>5.8</v>
      </c>
      <c r="I101" s="39">
        <v>43.46</v>
      </c>
      <c r="J101" s="39">
        <v>242</v>
      </c>
      <c r="K101" s="40" t="s">
        <v>79</v>
      </c>
      <c r="L101" s="39"/>
    </row>
    <row r="102" spans="1:12" ht="14.4" x14ac:dyDescent="0.3">
      <c r="A102" s="23"/>
      <c r="B102" s="15"/>
      <c r="C102" s="11"/>
      <c r="D102" s="6"/>
      <c r="E102" s="52" t="s">
        <v>41</v>
      </c>
      <c r="F102" s="42">
        <v>20</v>
      </c>
      <c r="G102" s="42">
        <v>4.6399999999999997</v>
      </c>
      <c r="H102" s="42">
        <v>5.9</v>
      </c>
      <c r="I102" s="42">
        <v>0</v>
      </c>
      <c r="J102" s="42">
        <v>72</v>
      </c>
      <c r="K102" s="43" t="s">
        <v>42</v>
      </c>
      <c r="L102" s="42"/>
    </row>
    <row r="103" spans="1:12" ht="14.4" x14ac:dyDescent="0.3">
      <c r="A103" s="23"/>
      <c r="B103" s="15"/>
      <c r="C103" s="11"/>
      <c r="D103" s="7" t="s">
        <v>22</v>
      </c>
      <c r="E103" s="52" t="s">
        <v>43</v>
      </c>
      <c r="F103" s="42">
        <v>180</v>
      </c>
      <c r="G103" s="42">
        <v>0.18</v>
      </c>
      <c r="H103" s="42">
        <v>0</v>
      </c>
      <c r="I103" s="42">
        <v>13.54</v>
      </c>
      <c r="J103" s="42">
        <v>54.85</v>
      </c>
      <c r="K103" s="43" t="s">
        <v>44</v>
      </c>
      <c r="L103" s="42"/>
    </row>
    <row r="104" spans="1:12" ht="14.4" x14ac:dyDescent="0.3">
      <c r="A104" s="23"/>
      <c r="B104" s="15"/>
      <c r="C104" s="11"/>
      <c r="D104" s="7" t="s">
        <v>23</v>
      </c>
      <c r="E104" s="52" t="s">
        <v>45</v>
      </c>
      <c r="F104" s="42">
        <v>40</v>
      </c>
      <c r="G104" s="42">
        <v>3.16</v>
      </c>
      <c r="H104" s="42">
        <v>0.4</v>
      </c>
      <c r="I104" s="42">
        <v>19.32</v>
      </c>
      <c r="J104" s="42">
        <v>94</v>
      </c>
      <c r="K104" s="43" t="s">
        <v>46</v>
      </c>
      <c r="L104" s="42"/>
    </row>
    <row r="105" spans="1:12" ht="14.4" x14ac:dyDescent="0.3">
      <c r="A105" s="23"/>
      <c r="B105" s="15"/>
      <c r="C105" s="11"/>
      <c r="D105" s="7" t="s">
        <v>24</v>
      </c>
      <c r="E105" s="52" t="s">
        <v>47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44</v>
      </c>
      <c r="K105" s="43" t="s">
        <v>48</v>
      </c>
      <c r="L105" s="42"/>
    </row>
    <row r="106" spans="1:12" ht="14.4" x14ac:dyDescent="0.3">
      <c r="A106" s="23"/>
      <c r="B106" s="15"/>
      <c r="C106" s="11"/>
      <c r="D106" s="6"/>
      <c r="E106" s="52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42">SUM(G101:G107)</f>
        <v>13.38</v>
      </c>
      <c r="H108" s="19">
        <f t="shared" si="42"/>
        <v>12.5</v>
      </c>
      <c r="I108" s="19">
        <f t="shared" si="42"/>
        <v>86.11999999999999</v>
      </c>
      <c r="J108" s="19">
        <f t="shared" si="42"/>
        <v>506.85</v>
      </c>
      <c r="K108" s="25"/>
      <c r="L108" s="19">
        <v>85.05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3">SUM(G109:G117)</f>
        <v>0</v>
      </c>
      <c r="H118" s="19">
        <f t="shared" si="43"/>
        <v>0</v>
      </c>
      <c r="I118" s="19">
        <f t="shared" si="43"/>
        <v>0</v>
      </c>
      <c r="J118" s="19">
        <f t="shared" si="43"/>
        <v>0</v>
      </c>
      <c r="K118" s="25"/>
      <c r="L118" s="19">
        <f t="shared" ref="L118" si="44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545</v>
      </c>
      <c r="G119" s="32">
        <f t="shared" ref="G119" si="45">G108+G118</f>
        <v>13.38</v>
      </c>
      <c r="H119" s="32">
        <f t="shared" ref="H119" si="46">H108+H118</f>
        <v>12.5</v>
      </c>
      <c r="I119" s="32">
        <f t="shared" ref="I119" si="47">I108+I118</f>
        <v>86.11999999999999</v>
      </c>
      <c r="J119" s="32">
        <f t="shared" ref="J119:L119" si="48">J108+J118</f>
        <v>506.85</v>
      </c>
      <c r="K119" s="32"/>
      <c r="L119" s="32">
        <f t="shared" si="48"/>
        <v>85.05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39">
        <v>90</v>
      </c>
      <c r="G120" s="39">
        <v>7.83</v>
      </c>
      <c r="H120" s="39">
        <v>7.43</v>
      </c>
      <c r="I120" s="39">
        <v>10.87</v>
      </c>
      <c r="J120" s="39">
        <v>141.59</v>
      </c>
      <c r="K120" s="40" t="s">
        <v>81</v>
      </c>
      <c r="L120" s="39"/>
    </row>
    <row r="121" spans="1:12" ht="14.4" x14ac:dyDescent="0.3">
      <c r="A121" s="14"/>
      <c r="B121" s="15"/>
      <c r="C121" s="11"/>
      <c r="D121" s="6"/>
      <c r="E121" s="52" t="s">
        <v>82</v>
      </c>
      <c r="F121" s="42">
        <v>150</v>
      </c>
      <c r="G121" s="42">
        <v>3.7</v>
      </c>
      <c r="H121" s="42">
        <v>4.8</v>
      </c>
      <c r="I121" s="42">
        <v>36.5</v>
      </c>
      <c r="J121" s="42">
        <v>203.5</v>
      </c>
      <c r="K121" s="43" t="s">
        <v>74</v>
      </c>
      <c r="L121" s="42"/>
    </row>
    <row r="122" spans="1:12" ht="14.4" x14ac:dyDescent="0.3">
      <c r="A122" s="14"/>
      <c r="B122" s="15"/>
      <c r="C122" s="11"/>
      <c r="D122" s="7" t="s">
        <v>22</v>
      </c>
      <c r="E122" s="52" t="s">
        <v>69</v>
      </c>
      <c r="F122" s="42">
        <v>180</v>
      </c>
      <c r="G122" s="42">
        <v>3.66</v>
      </c>
      <c r="H122" s="42">
        <v>3.18</v>
      </c>
      <c r="I122" s="42">
        <v>15.82</v>
      </c>
      <c r="J122" s="42">
        <v>106.74</v>
      </c>
      <c r="K122" s="43" t="s">
        <v>70</v>
      </c>
      <c r="L122" s="42"/>
    </row>
    <row r="123" spans="1:12" ht="14.4" x14ac:dyDescent="0.3">
      <c r="A123" s="14"/>
      <c r="B123" s="15"/>
      <c r="C123" s="11"/>
      <c r="D123" s="7" t="s">
        <v>23</v>
      </c>
      <c r="E123" s="52" t="s">
        <v>45</v>
      </c>
      <c r="F123" s="42">
        <v>40</v>
      </c>
      <c r="G123" s="42">
        <v>3.16</v>
      </c>
      <c r="H123" s="42">
        <v>0.4</v>
      </c>
      <c r="I123" s="42">
        <v>19.32</v>
      </c>
      <c r="J123" s="42">
        <v>94</v>
      </c>
      <c r="K123" s="43" t="s">
        <v>46</v>
      </c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52" t="s">
        <v>83</v>
      </c>
      <c r="F125" s="42">
        <v>60</v>
      </c>
      <c r="G125" s="42">
        <v>0.99</v>
      </c>
      <c r="H125" s="42">
        <v>2.4700000000000002</v>
      </c>
      <c r="I125" s="42">
        <v>4.38</v>
      </c>
      <c r="J125" s="42">
        <v>43.74</v>
      </c>
      <c r="K125" s="43" t="s">
        <v>84</v>
      </c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49">SUM(G120:G126)</f>
        <v>19.34</v>
      </c>
      <c r="H127" s="19">
        <f t="shared" si="49"/>
        <v>18.28</v>
      </c>
      <c r="I127" s="19">
        <f t="shared" si="49"/>
        <v>86.889999999999986</v>
      </c>
      <c r="J127" s="19">
        <f t="shared" si="49"/>
        <v>589.57000000000005</v>
      </c>
      <c r="K127" s="25"/>
      <c r="L127" s="19">
        <v>85.05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0">SUM(G128:G136)</f>
        <v>0</v>
      </c>
      <c r="H137" s="19">
        <f t="shared" si="50"/>
        <v>0</v>
      </c>
      <c r="I137" s="19">
        <f t="shared" si="50"/>
        <v>0</v>
      </c>
      <c r="J137" s="19">
        <f t="shared" si="50"/>
        <v>0</v>
      </c>
      <c r="K137" s="25"/>
      <c r="L137" s="19">
        <f t="shared" ref="L137" si="5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52">G127+G137</f>
        <v>19.34</v>
      </c>
      <c r="H138" s="32">
        <f t="shared" ref="H138" si="53">H127+H137</f>
        <v>18.28</v>
      </c>
      <c r="I138" s="32">
        <f t="shared" ref="I138" si="54">I127+I137</f>
        <v>86.889999999999986</v>
      </c>
      <c r="J138" s="32">
        <f t="shared" ref="J138:L138" si="55">J127+J137</f>
        <v>589.57000000000005</v>
      </c>
      <c r="K138" s="32"/>
      <c r="L138" s="32">
        <f t="shared" si="55"/>
        <v>85.05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85</v>
      </c>
      <c r="F139" s="39">
        <v>200</v>
      </c>
      <c r="G139" s="39">
        <v>11.06</v>
      </c>
      <c r="H139" s="39">
        <v>15.92</v>
      </c>
      <c r="I139" s="39">
        <v>57.1</v>
      </c>
      <c r="J139" s="39">
        <v>422</v>
      </c>
      <c r="K139" s="40" t="s">
        <v>86</v>
      </c>
      <c r="L139" s="39"/>
    </row>
    <row r="140" spans="1:12" ht="14.4" x14ac:dyDescent="0.3">
      <c r="A140" s="23"/>
      <c r="B140" s="15"/>
      <c r="C140" s="11"/>
      <c r="D140" s="6"/>
      <c r="E140" s="52" t="s">
        <v>87</v>
      </c>
      <c r="F140" s="42">
        <v>30</v>
      </c>
      <c r="G140" s="42">
        <v>1.5</v>
      </c>
      <c r="H140" s="42">
        <v>2.4900000000000002</v>
      </c>
      <c r="I140" s="42">
        <v>16.8</v>
      </c>
      <c r="J140" s="42">
        <v>96.5</v>
      </c>
      <c r="K140" s="43" t="s">
        <v>88</v>
      </c>
      <c r="L140" s="42"/>
    </row>
    <row r="141" spans="1:12" ht="14.4" x14ac:dyDescent="0.3">
      <c r="A141" s="23"/>
      <c r="B141" s="15"/>
      <c r="C141" s="11"/>
      <c r="D141" s="7" t="s">
        <v>22</v>
      </c>
      <c r="E141" s="52" t="s">
        <v>61</v>
      </c>
      <c r="F141" s="42">
        <v>180</v>
      </c>
      <c r="G141" s="42">
        <v>0.24</v>
      </c>
      <c r="H141" s="42">
        <v>0.01</v>
      </c>
      <c r="I141" s="42">
        <v>13.73</v>
      </c>
      <c r="J141" s="42">
        <v>56.99</v>
      </c>
      <c r="K141" s="43" t="s">
        <v>62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 t="s">
        <v>24</v>
      </c>
      <c r="E143" s="52" t="s">
        <v>47</v>
      </c>
      <c r="F143" s="42">
        <v>100</v>
      </c>
      <c r="G143" s="42">
        <v>0.8</v>
      </c>
      <c r="H143" s="42">
        <v>0.2</v>
      </c>
      <c r="I143" s="42">
        <v>7.53</v>
      </c>
      <c r="J143" s="42">
        <v>38</v>
      </c>
      <c r="K143" s="43" t="s">
        <v>48</v>
      </c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56">SUM(G139:G145)</f>
        <v>13.600000000000001</v>
      </c>
      <c r="H146" s="19">
        <f t="shared" si="56"/>
        <v>18.62</v>
      </c>
      <c r="I146" s="19">
        <f t="shared" si="56"/>
        <v>95.160000000000011</v>
      </c>
      <c r="J146" s="19">
        <f t="shared" si="56"/>
        <v>613.49</v>
      </c>
      <c r="K146" s="25"/>
      <c r="L146" s="19">
        <v>85.05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7">SUM(G147:G155)</f>
        <v>0</v>
      </c>
      <c r="H156" s="19">
        <f t="shared" si="57"/>
        <v>0</v>
      </c>
      <c r="I156" s="19">
        <f t="shared" si="57"/>
        <v>0</v>
      </c>
      <c r="J156" s="19">
        <f t="shared" si="57"/>
        <v>0</v>
      </c>
      <c r="K156" s="25"/>
      <c r="L156" s="19">
        <f t="shared" ref="L156" si="58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59">G146+G156</f>
        <v>13.600000000000001</v>
      </c>
      <c r="H157" s="32">
        <f t="shared" ref="H157" si="60">H146+H156</f>
        <v>18.62</v>
      </c>
      <c r="I157" s="32">
        <f t="shared" ref="I157" si="61">I146+I156</f>
        <v>95.160000000000011</v>
      </c>
      <c r="J157" s="32">
        <f t="shared" ref="J157:L157" si="62">J146+J156</f>
        <v>613.49</v>
      </c>
      <c r="K157" s="32"/>
      <c r="L157" s="32">
        <f t="shared" si="62"/>
        <v>85.05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89</v>
      </c>
      <c r="F158" s="39">
        <v>100</v>
      </c>
      <c r="G158" s="39">
        <v>13.26</v>
      </c>
      <c r="H158" s="39">
        <v>11.23</v>
      </c>
      <c r="I158" s="39">
        <v>3.52</v>
      </c>
      <c r="J158" s="39">
        <v>185</v>
      </c>
      <c r="K158" s="40" t="s">
        <v>90</v>
      </c>
      <c r="L158" s="39"/>
    </row>
    <row r="159" spans="1:12" ht="14.4" x14ac:dyDescent="0.3">
      <c r="A159" s="23"/>
      <c r="B159" s="15"/>
      <c r="C159" s="11"/>
      <c r="D159" s="6"/>
      <c r="E159" s="52" t="s">
        <v>73</v>
      </c>
      <c r="F159" s="42">
        <v>150</v>
      </c>
      <c r="G159" s="42">
        <v>6.42</v>
      </c>
      <c r="H159" s="42">
        <v>7.52</v>
      </c>
      <c r="I159" s="42">
        <v>37.56</v>
      </c>
      <c r="J159" s="42">
        <v>243.75</v>
      </c>
      <c r="K159" s="43" t="s">
        <v>91</v>
      </c>
      <c r="L159" s="42"/>
    </row>
    <row r="160" spans="1:12" ht="14.4" x14ac:dyDescent="0.3">
      <c r="A160" s="23"/>
      <c r="B160" s="15"/>
      <c r="C160" s="11"/>
      <c r="D160" s="7" t="s">
        <v>22</v>
      </c>
      <c r="E160" s="52" t="s">
        <v>53</v>
      </c>
      <c r="F160" s="42">
        <v>180</v>
      </c>
      <c r="G160" s="42">
        <v>2.85</v>
      </c>
      <c r="H160" s="42">
        <v>2.41</v>
      </c>
      <c r="I160" s="42">
        <v>14.34</v>
      </c>
      <c r="J160" s="42">
        <v>90.54</v>
      </c>
      <c r="K160" s="43" t="s">
        <v>54</v>
      </c>
      <c r="L160" s="42"/>
    </row>
    <row r="161" spans="1:12" ht="14.4" x14ac:dyDescent="0.3">
      <c r="A161" s="23"/>
      <c r="B161" s="15"/>
      <c r="C161" s="11"/>
      <c r="D161" s="7" t="s">
        <v>23</v>
      </c>
      <c r="E161" s="52" t="s">
        <v>45</v>
      </c>
      <c r="F161" s="42">
        <v>40</v>
      </c>
      <c r="G161" s="42">
        <v>3.16</v>
      </c>
      <c r="H161" s="42">
        <v>0.4</v>
      </c>
      <c r="I161" s="42">
        <v>19.32</v>
      </c>
      <c r="J161" s="42">
        <v>94</v>
      </c>
      <c r="K161" s="43" t="s">
        <v>46</v>
      </c>
      <c r="L161" s="42"/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26.4" x14ac:dyDescent="0.3">
      <c r="A163" s="23"/>
      <c r="B163" s="15"/>
      <c r="C163" s="11"/>
      <c r="D163" s="6"/>
      <c r="E163" s="52" t="s">
        <v>63</v>
      </c>
      <c r="F163" s="42">
        <v>60</v>
      </c>
      <c r="G163" s="42">
        <v>0.48</v>
      </c>
      <c r="H163" s="42">
        <v>0.06</v>
      </c>
      <c r="I163" s="42">
        <v>1.68</v>
      </c>
      <c r="J163" s="42">
        <v>9</v>
      </c>
      <c r="K163" s="43" t="s">
        <v>52</v>
      </c>
      <c r="L163" s="42"/>
    </row>
    <row r="164" spans="1:12" ht="14.4" x14ac:dyDescent="0.3">
      <c r="A164" s="23"/>
      <c r="B164" s="15"/>
      <c r="C164" s="11"/>
      <c r="D164" s="6"/>
      <c r="E164" s="52" t="s">
        <v>92</v>
      </c>
      <c r="F164" s="42">
        <v>15</v>
      </c>
      <c r="G164" s="42">
        <v>1.1299999999999999</v>
      </c>
      <c r="H164" s="42">
        <v>1.98</v>
      </c>
      <c r="I164" s="42">
        <v>9.5399999999999991</v>
      </c>
      <c r="J164" s="42">
        <v>69.599999999999994</v>
      </c>
      <c r="K164" s="43" t="s">
        <v>65</v>
      </c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63">SUM(G158:G164)</f>
        <v>27.3</v>
      </c>
      <c r="H165" s="19">
        <f t="shared" si="63"/>
        <v>23.599999999999998</v>
      </c>
      <c r="I165" s="19">
        <f t="shared" si="63"/>
        <v>85.960000000000008</v>
      </c>
      <c r="J165" s="19">
        <f t="shared" si="63"/>
        <v>691.89</v>
      </c>
      <c r="K165" s="25"/>
      <c r="L165" s="19">
        <v>85.05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4">SUM(G166:G174)</f>
        <v>0</v>
      </c>
      <c r="H175" s="19">
        <f t="shared" si="64"/>
        <v>0</v>
      </c>
      <c r="I175" s="19">
        <f t="shared" si="64"/>
        <v>0</v>
      </c>
      <c r="J175" s="19">
        <f t="shared" si="64"/>
        <v>0</v>
      </c>
      <c r="K175" s="25"/>
      <c r="L175" s="19">
        <f t="shared" ref="L175" si="65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545</v>
      </c>
      <c r="G176" s="32">
        <f t="shared" ref="G176" si="66">G165+G175</f>
        <v>27.3</v>
      </c>
      <c r="H176" s="32">
        <f t="shared" ref="H176" si="67">H165+H175</f>
        <v>23.599999999999998</v>
      </c>
      <c r="I176" s="32">
        <f t="shared" ref="I176" si="68">I165+I175</f>
        <v>85.960000000000008</v>
      </c>
      <c r="J176" s="32">
        <f t="shared" ref="J176:L176" si="69">J165+J175</f>
        <v>691.89</v>
      </c>
      <c r="K176" s="32"/>
      <c r="L176" s="32">
        <f t="shared" si="69"/>
        <v>85.05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93</v>
      </c>
      <c r="F177" s="39">
        <v>90</v>
      </c>
      <c r="G177" s="39">
        <v>10.98</v>
      </c>
      <c r="H177" s="39">
        <v>12.48</v>
      </c>
      <c r="I177" s="39">
        <v>8.2200000000000006</v>
      </c>
      <c r="J177" s="39">
        <v>189.88</v>
      </c>
      <c r="K177" s="40" t="s">
        <v>94</v>
      </c>
      <c r="L177" s="39"/>
    </row>
    <row r="178" spans="1:12" ht="14.4" x14ac:dyDescent="0.3">
      <c r="A178" s="23"/>
      <c r="B178" s="15"/>
      <c r="C178" s="11"/>
      <c r="D178" s="6"/>
      <c r="E178" s="52" t="s">
        <v>59</v>
      </c>
      <c r="F178" s="42">
        <v>150</v>
      </c>
      <c r="G178" s="42">
        <v>5.4</v>
      </c>
      <c r="H178" s="42">
        <v>4.9000000000000004</v>
      </c>
      <c r="I178" s="42">
        <v>32.799999999999997</v>
      </c>
      <c r="J178" s="42">
        <v>196.8</v>
      </c>
      <c r="K178" s="43" t="s">
        <v>60</v>
      </c>
      <c r="L178" s="42"/>
    </row>
    <row r="179" spans="1:12" ht="14.4" x14ac:dyDescent="0.3">
      <c r="A179" s="23"/>
      <c r="B179" s="15"/>
      <c r="C179" s="11"/>
      <c r="D179" s="7" t="s">
        <v>22</v>
      </c>
      <c r="E179" s="52" t="s">
        <v>43</v>
      </c>
      <c r="F179" s="42">
        <v>180</v>
      </c>
      <c r="G179" s="42">
        <v>0.18</v>
      </c>
      <c r="H179" s="42">
        <v>0</v>
      </c>
      <c r="I179" s="42">
        <v>13.54</v>
      </c>
      <c r="J179" s="42">
        <v>54.85</v>
      </c>
      <c r="K179" s="43" t="s">
        <v>44</v>
      </c>
      <c r="L179" s="42"/>
    </row>
    <row r="180" spans="1:12" ht="14.4" x14ac:dyDescent="0.3">
      <c r="A180" s="23"/>
      <c r="B180" s="15"/>
      <c r="C180" s="11"/>
      <c r="D180" s="7" t="s">
        <v>23</v>
      </c>
      <c r="E180" s="52" t="s">
        <v>45</v>
      </c>
      <c r="F180" s="42">
        <v>40</v>
      </c>
      <c r="G180" s="42">
        <v>3.16</v>
      </c>
      <c r="H180" s="42">
        <v>0.4</v>
      </c>
      <c r="I180" s="42">
        <v>19.32</v>
      </c>
      <c r="J180" s="42">
        <v>94</v>
      </c>
      <c r="K180" s="43" t="s">
        <v>46</v>
      </c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52" t="s">
        <v>95</v>
      </c>
      <c r="F182" s="42">
        <v>60</v>
      </c>
      <c r="G182" s="42">
        <v>0.98</v>
      </c>
      <c r="H182" s="42">
        <v>0.96</v>
      </c>
      <c r="I182" s="42">
        <v>6.16</v>
      </c>
      <c r="J182" s="42">
        <v>62.4</v>
      </c>
      <c r="K182" s="43" t="s">
        <v>96</v>
      </c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70">SUM(G177:G183)</f>
        <v>20.700000000000003</v>
      </c>
      <c r="H184" s="19">
        <f t="shared" si="70"/>
        <v>18.740000000000002</v>
      </c>
      <c r="I184" s="19">
        <f t="shared" si="70"/>
        <v>80.039999999999992</v>
      </c>
      <c r="J184" s="19">
        <f t="shared" si="70"/>
        <v>597.92999999999995</v>
      </c>
      <c r="K184" s="25"/>
      <c r="L184" s="19">
        <v>85.05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1">SUM(G185:G193)</f>
        <v>0</v>
      </c>
      <c r="H194" s="19">
        <f t="shared" si="71"/>
        <v>0</v>
      </c>
      <c r="I194" s="19">
        <f t="shared" si="71"/>
        <v>0</v>
      </c>
      <c r="J194" s="19">
        <f t="shared" si="71"/>
        <v>0</v>
      </c>
      <c r="K194" s="25"/>
      <c r="L194" s="19">
        <f t="shared" ref="L194" si="72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520</v>
      </c>
      <c r="G195" s="32">
        <f t="shared" ref="G195" si="73">G184+G194</f>
        <v>20.700000000000003</v>
      </c>
      <c r="H195" s="32">
        <f t="shared" ref="H195" si="74">H184+H194</f>
        <v>18.740000000000002</v>
      </c>
      <c r="I195" s="32">
        <f t="shared" ref="I195" si="75">I184+I194</f>
        <v>80.039999999999992</v>
      </c>
      <c r="J195" s="32">
        <f t="shared" ref="J195:L195" si="76">J184+J194</f>
        <v>597.92999999999995</v>
      </c>
      <c r="K195" s="32"/>
      <c r="L195" s="32">
        <f t="shared" si="76"/>
        <v>85.05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529.5</v>
      </c>
      <c r="G196" s="34">
        <f t="shared" ref="G196:J196" si="77">(G24+G43+G62+G81+G100+G119+G138+G157+G176+G195)/(IF(G24=0,0,1)+IF(G43=0,0,1)+IF(G62=0,0,1)+IF(G81=0,0,1)+IF(G100=0,0,1)+IF(G119=0,0,1)+IF(G138=0,0,1)+IF(G157=0,0,1)+IF(G176=0,0,1)+IF(G195=0,0,1))</f>
        <v>20.503000000000004</v>
      </c>
      <c r="H196" s="34">
        <f t="shared" si="77"/>
        <v>20.4086</v>
      </c>
      <c r="I196" s="34">
        <f t="shared" si="77"/>
        <v>84.62299999999999</v>
      </c>
      <c r="J196" s="34">
        <f t="shared" si="77"/>
        <v>633.63900000000001</v>
      </c>
      <c r="K196" s="34"/>
      <c r="L196" s="34">
        <f t="shared" ref="L196" si="78">(L24+L43+L62+L81+L100+L119+L138+L157+L176+L195)/(IF(L24=0,0,1)+IF(L43=0,0,1)+IF(L62=0,0,1)+IF(L81=0,0,1)+IF(L100=0,0,1)+IF(L119=0,0,1)+IF(L138=0,0,1)+IF(L157=0,0,1)+IF(L176=0,0,1)+IF(L195=0,0,1))</f>
        <v>85.049999999999983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2023-10-23T08:41:57Z</dcterms:modified>
</cp:coreProperties>
</file>